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ias.mendes\Downloads\"/>
    </mc:Choice>
  </mc:AlternateContent>
  <xr:revisionPtr revIDLastSave="0" documentId="13_ncr:1_{BBB0D12B-03D7-40FE-AB22-D7A65E7C6092}" xr6:coauthVersionLast="47" xr6:coauthVersionMax="47" xr10:uidLastSave="{00000000-0000-0000-0000-000000000000}"/>
  <bookViews>
    <workbookView xWindow="-108" yWindow="-108" windowWidth="23256" windowHeight="13896" xr2:uid="{BB2499D1-1EAF-4FDA-BBB5-5EAABE815AE7}"/>
  </bookViews>
  <sheets>
    <sheet name="PLanilha de Preço" sheetId="1" r:id="rId1"/>
    <sheet name="Cronograma Fisico Financeiro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I47" i="1" s="1"/>
  <c r="H46" i="1"/>
  <c r="I46" i="1" s="1"/>
  <c r="H44" i="1"/>
  <c r="I44" i="1" s="1"/>
  <c r="H43" i="1"/>
  <c r="I43" i="1" s="1"/>
  <c r="H42" i="1"/>
  <c r="I42" i="1" s="1"/>
  <c r="H40" i="1"/>
  <c r="I40" i="1" s="1"/>
  <c r="H39" i="1"/>
  <c r="I39" i="1" s="1"/>
  <c r="H38" i="1"/>
  <c r="I38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1" i="1"/>
  <c r="I21" i="1" s="1"/>
  <c r="H19" i="1"/>
  <c r="I19" i="1" s="1"/>
  <c r="H18" i="1"/>
  <c r="I18" i="1" s="1"/>
  <c r="H17" i="1"/>
  <c r="I17" i="1" s="1"/>
  <c r="H16" i="1"/>
  <c r="I16" i="1" s="1"/>
  <c r="H15" i="1"/>
  <c r="I15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7" i="1"/>
  <c r="I7" i="1" s="1"/>
  <c r="I45" i="1" l="1"/>
  <c r="I25" i="1"/>
  <c r="I37" i="1"/>
  <c r="I20" i="1"/>
  <c r="I41" i="1"/>
  <c r="I14" i="1"/>
  <c r="I6" i="1"/>
  <c r="I29" i="1"/>
  <c r="H49" i="1" l="1"/>
  <c r="J41" i="1" s="1"/>
  <c r="J29" i="1" l="1"/>
  <c r="J34" i="1"/>
  <c r="J15" i="1"/>
  <c r="J28" i="1"/>
  <c r="J33" i="1"/>
  <c r="J46" i="1"/>
  <c r="J39" i="1"/>
  <c r="J9" i="1"/>
  <c r="J17" i="1"/>
  <c r="J16" i="1"/>
  <c r="J7" i="1"/>
  <c r="J12" i="1"/>
  <c r="J22" i="1"/>
  <c r="J18" i="1"/>
  <c r="J36" i="1"/>
  <c r="J30" i="1"/>
  <c r="J32" i="1"/>
  <c r="J42" i="1"/>
  <c r="J21" i="1"/>
  <c r="J38" i="1"/>
  <c r="J11" i="1"/>
  <c r="J40" i="1"/>
  <c r="J31" i="1"/>
  <c r="J27" i="1"/>
  <c r="J8" i="1"/>
  <c r="J24" i="1"/>
  <c r="J13" i="1"/>
  <c r="J23" i="1"/>
  <c r="J43" i="1"/>
  <c r="J47" i="1"/>
  <c r="J19" i="1"/>
  <c r="J26" i="1"/>
  <c r="J10" i="1"/>
  <c r="J35" i="1"/>
  <c r="J44" i="1"/>
  <c r="J45" i="1"/>
  <c r="J14" i="1"/>
  <c r="J37" i="1"/>
  <c r="J20" i="1"/>
  <c r="J25" i="1"/>
  <c r="J6" i="1"/>
</calcChain>
</file>

<file path=xl/sharedStrings.xml><?xml version="1.0" encoding="utf-8"?>
<sst xmlns="http://schemas.openxmlformats.org/spreadsheetml/2006/main" count="300" uniqueCount="154">
  <si>
    <t>Obra</t>
  </si>
  <si>
    <t>Encargos Sociais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</si>
  <si>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</si>
  <si>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</si>
  <si>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</si>
  <si>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</si>
  <si>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</si>
  <si>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</si>
  <si>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</si>
  <si>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</si>
  <si>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</si>
  <si>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</si>
  <si>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</si>
  <si>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</si>
  <si>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Admnistração local da obra</t>
  </si>
  <si>
    <t xml:space="preserve"> 1.1 </t>
  </si>
  <si>
    <t xml:space="preserve"> 00000243 </t>
  </si>
  <si>
    <t>Próprio</t>
  </si>
  <si>
    <t>Acompanhamento de responsável técnico (equipe)</t>
  </si>
  <si>
    <t>mês</t>
  </si>
  <si>
    <t xml:space="preserve"> 1.2 </t>
  </si>
  <si>
    <t xml:space="preserve"> 100321 </t>
  </si>
  <si>
    <t>SINAPI</t>
  </si>
  <si>
    <t>TÉCNICO EM SEGURANÇA DO TRABALHO COM ENCARGOS COMPLEMENTARES</t>
  </si>
  <si>
    <t>MES</t>
  </si>
  <si>
    <t xml:space="preserve"> 1.3 </t>
  </si>
  <si>
    <t xml:space="preserve"> 00000556 </t>
  </si>
  <si>
    <t>Andaime metálico fachadeiro - locação de peças, montagem, incluindo piso metálico e telamento, escadas e alçapão de acesso</t>
  </si>
  <si>
    <t>m²</t>
  </si>
  <si>
    <t xml:space="preserve"> 1.4 </t>
  </si>
  <si>
    <t xml:space="preserve"> 00000049 </t>
  </si>
  <si>
    <t>Relatórios</t>
  </si>
  <si>
    <t xml:space="preserve"> 1.5 </t>
  </si>
  <si>
    <t xml:space="preserve"> 00000275 </t>
  </si>
  <si>
    <t>Placa da obra</t>
  </si>
  <si>
    <t xml:space="preserve"> 1.6 </t>
  </si>
  <si>
    <t xml:space="preserve"> 4657 </t>
  </si>
  <si>
    <t>ORSE</t>
  </si>
  <si>
    <t>Locação de container incluso transporte</t>
  </si>
  <si>
    <t xml:space="preserve"> 1.7 </t>
  </si>
  <si>
    <t xml:space="preserve"> 12254 </t>
  </si>
  <si>
    <t>Tapume em telha de aço galvalume, simples, ondulada, não pintada,OND18,  e=0,50mm, h = 2,00m, exclusive pintura</t>
  </si>
  <si>
    <t>m</t>
  </si>
  <si>
    <t xml:space="preserve"> 2 </t>
  </si>
  <si>
    <t>Serviços preliminares</t>
  </si>
  <si>
    <t xml:space="preserve"> 2.1 </t>
  </si>
  <si>
    <t xml:space="preserve"> 00000064 </t>
  </si>
  <si>
    <t>Higienização Superficial</t>
  </si>
  <si>
    <t xml:space="preserve"> 2.2 </t>
  </si>
  <si>
    <t xml:space="preserve"> 00000213 </t>
  </si>
  <si>
    <t>Cobertura provisória sobre telhados existentes (Sobrecobertura), com telha fibrocimento 4mm, apoiada em peças 6x6cm, vigas em tábua e terças 6x6cm</t>
  </si>
  <si>
    <t xml:space="preserve"> 2.3 </t>
  </si>
  <si>
    <t xml:space="preserve"> 00000392 </t>
  </si>
  <si>
    <t>Destelhamento, remoção de ripas e subcobertura</t>
  </si>
  <si>
    <t xml:space="preserve"> 2.4 </t>
  </si>
  <si>
    <t xml:space="preserve"> 00000009 </t>
  </si>
  <si>
    <t>Seleção e reaproveitamento de ripas</t>
  </si>
  <si>
    <t xml:space="preserve"> 2.5 </t>
  </si>
  <si>
    <t xml:space="preserve"> 00000566 </t>
  </si>
  <si>
    <t>Proteção do piso em madeirite</t>
  </si>
  <si>
    <t xml:space="preserve"> 3 </t>
  </si>
  <si>
    <t>Estrutura</t>
  </si>
  <si>
    <t xml:space="preserve"> 3.1 </t>
  </si>
  <si>
    <t xml:space="preserve"> 00000332 </t>
  </si>
  <si>
    <t>Limpeza mecânica de elementos metálicos</t>
  </si>
  <si>
    <t xml:space="preserve"> 3.2 </t>
  </si>
  <si>
    <t xml:space="preserve"> 00000103 </t>
  </si>
  <si>
    <t>Aplicação de primer</t>
  </si>
  <si>
    <t xml:space="preserve"> 3.3 </t>
  </si>
  <si>
    <t xml:space="preserve"> 00000095 </t>
  </si>
  <si>
    <t>Pintura de acabamento de poliuretano (PU) sobre superfície metálica</t>
  </si>
  <si>
    <t xml:space="preserve"> 3.4 </t>
  </si>
  <si>
    <t xml:space="preserve"> 00000568 </t>
  </si>
  <si>
    <t>instalação linha de vida e instalação de sistema de ancoragem para balancim, com a finalidade de futuras manutenções nas fachadas do Museu</t>
  </si>
  <si>
    <t>unid</t>
  </si>
  <si>
    <t xml:space="preserve"> 4 </t>
  </si>
  <si>
    <t>Trama</t>
  </si>
  <si>
    <t xml:space="preserve"> 4.1 </t>
  </si>
  <si>
    <t xml:space="preserve"> 00000083 </t>
  </si>
  <si>
    <t>Substituição/Complementação de caibros</t>
  </si>
  <si>
    <t xml:space="preserve"> 4.2 </t>
  </si>
  <si>
    <t xml:space="preserve"> 00000084 </t>
  </si>
  <si>
    <t>Substituição de Ripas</t>
  </si>
  <si>
    <t xml:space="preserve"> 4.4 </t>
  </si>
  <si>
    <t xml:space="preserve"> 2324 </t>
  </si>
  <si>
    <t>Imunização de madeira contra cupim, com aplicação de 01 demão de Pentox ou similar</t>
  </si>
  <si>
    <t xml:space="preserve"> 5 </t>
  </si>
  <si>
    <t>Telhamento</t>
  </si>
  <si>
    <t xml:space="preserve"> 5.1 </t>
  </si>
  <si>
    <t xml:space="preserve"> 00000389 </t>
  </si>
  <si>
    <t>Telhamento tradicional reposição</t>
  </si>
  <si>
    <t xml:space="preserve"> 5.2 </t>
  </si>
  <si>
    <t xml:space="preserve"> 00000087 </t>
  </si>
  <si>
    <t>Aramagem das telhas</t>
  </si>
  <si>
    <t xml:space="preserve"> 5.3 </t>
  </si>
  <si>
    <t xml:space="preserve"> 00000013 </t>
  </si>
  <si>
    <t>Subcobertura de proteção (telhas chapa ferro galvanizada)</t>
  </si>
  <si>
    <t xml:space="preserve"> 5.4 </t>
  </si>
  <si>
    <t xml:space="preserve"> 00000387 </t>
  </si>
  <si>
    <t>Execução de cumeeira com telha tradicional</t>
  </si>
  <si>
    <t xml:space="preserve"> 5.6 </t>
  </si>
  <si>
    <t xml:space="preserve"> 00000564 </t>
  </si>
  <si>
    <t>Conservação e restauro de calha de cobre</t>
  </si>
  <si>
    <t xml:space="preserve"> 5.7 </t>
  </si>
  <si>
    <t xml:space="preserve"> 00000565 </t>
  </si>
  <si>
    <t>Restauro de blocos de concreto - rota de inspeção</t>
  </si>
  <si>
    <t xml:space="preserve"> 5.8 </t>
  </si>
  <si>
    <t xml:space="preserve"> 1862 </t>
  </si>
  <si>
    <t>Escada de ferro com proteção</t>
  </si>
  <si>
    <t xml:space="preserve"> 6 </t>
  </si>
  <si>
    <t>Escadas e guarda-corpo</t>
  </si>
  <si>
    <t xml:space="preserve"> 6.1 </t>
  </si>
  <si>
    <t xml:space="preserve"> 6.2 </t>
  </si>
  <si>
    <t xml:space="preserve"> 6.3 </t>
  </si>
  <si>
    <t xml:space="preserve"> 7 </t>
  </si>
  <si>
    <t>Forro</t>
  </si>
  <si>
    <t xml:space="preserve"> 7.1 </t>
  </si>
  <si>
    <t xml:space="preserve"> 3905 </t>
  </si>
  <si>
    <t>Desmontage e remonte de forro com reposição de 10% das peças</t>
  </si>
  <si>
    <t xml:space="preserve"> 7.2 </t>
  </si>
  <si>
    <t xml:space="preserve"> 00000016 </t>
  </si>
  <si>
    <t>Hidratação e Imunização da madeira</t>
  </si>
  <si>
    <t xml:space="preserve"> 7.3 </t>
  </si>
  <si>
    <t xml:space="preserve"> 4363 </t>
  </si>
  <si>
    <t>Consolidação das peças</t>
  </si>
  <si>
    <t>Limpeza final</t>
  </si>
  <si>
    <t>8.1</t>
  </si>
  <si>
    <t xml:space="preserve"> 00000276 </t>
  </si>
  <si>
    <t>Limpeza final da obra</t>
  </si>
  <si>
    <t>8.2</t>
  </si>
  <si>
    <t xml:space="preserve"> 00000508 </t>
  </si>
  <si>
    <t>CARGA, MANOBRA E DESCARGA DE ENTULHO EM CAMINHÃO BASCULANTE 6 M³</t>
  </si>
  <si>
    <t>m³</t>
  </si>
  <si>
    <t>Total Geral</t>
  </si>
  <si>
    <t>Cronograma Físico e Financeiro</t>
  </si>
  <si>
    <t>Total Por Etapa</t>
  </si>
  <si>
    <t>30 DIAS</t>
  </si>
  <si>
    <t>60 DIAS</t>
  </si>
  <si>
    <t>90 DIAS</t>
  </si>
  <si>
    <t>120 DIAS</t>
  </si>
  <si>
    <t>Torres de andaimes locação por 4 meses</t>
  </si>
  <si>
    <t>Locação de container  incluso transporte</t>
  </si>
  <si>
    <t>Complementação de caibros</t>
  </si>
  <si>
    <t xml:space="preserve"> 8 </t>
  </si>
  <si>
    <t xml:space="preserve"> 8.1 </t>
  </si>
  <si>
    <t xml:space="preserve"> 8.2 </t>
  </si>
  <si>
    <t>Porcentagem</t>
  </si>
  <si>
    <t>Custo</t>
  </si>
  <si>
    <t>Porcentagem Acumulado</t>
  </si>
  <si>
    <t>Custo Acumulado</t>
  </si>
  <si>
    <t>Valor Unit sem BDI</t>
  </si>
  <si>
    <t>INFORMAR BDI</t>
  </si>
  <si>
    <t>RESTAURO DA COBERTURA DO PAÇO DO FREVO</t>
  </si>
  <si>
    <t>MODELO DE CRONOGRAMA FÍSICO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</si>
</sst>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7" x14ac:knownFonts="1"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2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wrapText="1"/>
    </xf>
    <xf numFmtId="0" fontId="0" fillId="0" borderId="4" xfId="0" applyBorder="1"/>
    <xf numFmtId="0" fontId="1" fillId="2" borderId="4" xfId="0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right" vertical="top" wrapText="1"/>
    </xf>
    <xf numFmtId="4" fontId="3" fillId="3" borderId="4" xfId="0" applyNumberFormat="1" applyFont="1" applyFill="1" applyBorder="1" applyAlignment="1">
      <alignment horizontal="right" vertical="top" wrapText="1"/>
    </xf>
    <xf numFmtId="164" fontId="3" fillId="3" borderId="4" xfId="0" applyNumberFormat="1" applyFont="1" applyFill="1" applyBorder="1" applyAlignment="1">
      <alignment horizontal="righ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4" fontId="0" fillId="0" borderId="0" xfId="0" applyNumberFormat="1"/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0" fillId="0" borderId="0" xfId="0"/>
    <xf numFmtId="0" fontId="2" fillId="2" borderId="4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right" vertical="top" wrapText="1"/>
    </xf>
    <xf numFmtId="0" fontId="1" fillId="4" borderId="10" xfId="0" applyFont="1" applyFill="1" applyBorder="1" applyAlignment="1">
      <alignment horizontal="left" vertical="top" wrapText="1"/>
    </xf>
    <xf numFmtId="9" fontId="2" fillId="4" borderId="10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righ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6" fillId="2" borderId="4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1</xdr:row>
      <xdr:rowOff>175260</xdr:rowOff>
    </xdr:from>
    <xdr:to>
      <xdr:col>2</xdr:col>
      <xdr:colOff>900430</xdr:colOff>
      <xdr:row>2</xdr:row>
      <xdr:rowOff>462915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07688E4D-0FEB-3D86-BAE6-5B7FF1E6E1F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6680" y="358140"/>
          <a:ext cx="2317750" cy="47053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0F1C0-B0B2-4CE3-B49C-D13CE6ABB850}">
  <dimension ref="A2:L52"/>
  <sheetViews>
    <sheetView showGridLines="0" tabSelected="1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D5" sqref="D5"/>
    </sheetView>
  </sheetViews>
  <sheetFormatPr defaultRowHeight="14.4" x14ac:dyDescent="0.3"/>
  <cols>
    <col min="1" max="2" width="11.109375" bestFit="1" customWidth="1"/>
    <col min="3" max="3" width="14.6640625" bestFit="1" customWidth="1"/>
    <col min="4" max="4" width="66.6640625" bestFit="1" customWidth="1"/>
    <col min="6" max="6" width="10.88671875" customWidth="1"/>
    <col min="7" max="7" width="17" customWidth="1"/>
    <col min="8" max="10" width="14.44140625" bestFit="1" customWidth="1"/>
    <col min="12" max="12" width="11" bestFit="1" customWidth="1"/>
  </cols>
  <sheetData>
    <row r="2" spans="1:12" ht="14.4" customHeight="1" x14ac:dyDescent="0.3">
      <c r="A2" s="1"/>
      <c r="B2" s="2"/>
      <c r="C2" s="3"/>
      <c r="D2" s="5" t="s">
        <v>0</v>
      </c>
      <c r="E2" s="41"/>
      <c r="F2" s="6"/>
      <c r="G2" s="51" t="s">
        <v>151</v>
      </c>
      <c r="H2" s="38" t="s">
        <v>1</v>
      </c>
      <c r="I2" s="39"/>
      <c r="J2" s="40"/>
    </row>
    <row r="3" spans="1:12" ht="56.4" customHeight="1" x14ac:dyDescent="0.3">
      <c r="A3" s="7"/>
      <c r="B3" s="8"/>
      <c r="C3" s="9"/>
      <c r="D3" s="11" t="s">
        <v>152</v>
      </c>
      <c r="E3" s="45"/>
      <c r="F3" s="12"/>
      <c r="G3" s="52">
        <v>0.01</v>
      </c>
      <c r="H3" s="42" t="s">
        <v>2</v>
      </c>
      <c r="I3" s="43"/>
      <c r="J3" s="44"/>
    </row>
    <row r="4" spans="1:12" x14ac:dyDescent="0.3">
      <c r="A4" s="13" t="s">
        <v>3</v>
      </c>
      <c r="B4" s="14"/>
      <c r="C4" s="14"/>
      <c r="D4" s="14"/>
      <c r="E4" s="14"/>
      <c r="F4" s="14"/>
      <c r="G4" s="14"/>
      <c r="H4" s="14"/>
      <c r="I4" s="14"/>
      <c r="J4" s="14"/>
    </row>
    <row r="5" spans="1:12" ht="30" customHeight="1" x14ac:dyDescent="0.3">
      <c r="A5" s="4" t="s">
        <v>4</v>
      </c>
      <c r="B5" s="15" t="s">
        <v>5</v>
      </c>
      <c r="C5" s="4" t="s">
        <v>6</v>
      </c>
      <c r="D5" s="4" t="s">
        <v>7</v>
      </c>
      <c r="E5" s="16" t="s">
        <v>8</v>
      </c>
      <c r="F5" s="15" t="s">
        <v>9</v>
      </c>
      <c r="G5" s="15" t="s">
        <v>150</v>
      </c>
      <c r="H5" s="15" t="s">
        <v>10</v>
      </c>
      <c r="I5" s="15" t="s">
        <v>11</v>
      </c>
      <c r="J5" s="15" t="s">
        <v>12</v>
      </c>
    </row>
    <row r="6" spans="1:12" ht="24" customHeight="1" x14ac:dyDescent="0.3">
      <c r="A6" s="17" t="s">
        <v>13</v>
      </c>
      <c r="B6" s="17"/>
      <c r="C6" s="17"/>
      <c r="D6" s="17" t="s">
        <v>14</v>
      </c>
      <c r="E6" s="17"/>
      <c r="F6" s="18"/>
      <c r="G6" s="18"/>
      <c r="H6" s="17"/>
      <c r="I6" s="19">
        <f>TRUNC(SUM(I7:I13),2)</f>
        <v>0</v>
      </c>
      <c r="J6" s="20" t="e">
        <f t="shared" ref="J6:J13" si="0">I6/$H$49</f>
        <v>#DIV/0!</v>
      </c>
    </row>
    <row r="7" spans="1:12" ht="24" customHeight="1" x14ac:dyDescent="0.3">
      <c r="A7" s="21" t="s">
        <v>15</v>
      </c>
      <c r="B7" s="22" t="s">
        <v>16</v>
      </c>
      <c r="C7" s="21" t="s">
        <v>17</v>
      </c>
      <c r="D7" s="21" t="s">
        <v>18</v>
      </c>
      <c r="E7" s="23" t="s">
        <v>19</v>
      </c>
      <c r="F7" s="22">
        <v>4</v>
      </c>
      <c r="G7" s="53"/>
      <c r="H7" s="24">
        <f>(G7*$G$3)+G7</f>
        <v>0</v>
      </c>
      <c r="I7" s="24">
        <f>TRUNC((H7*F7),2)</f>
        <v>0</v>
      </c>
      <c r="J7" s="25" t="e">
        <f t="shared" si="0"/>
        <v>#DIV/0!</v>
      </c>
      <c r="L7" s="26"/>
    </row>
    <row r="8" spans="1:12" ht="25.95" customHeight="1" x14ac:dyDescent="0.3">
      <c r="A8" s="21" t="s">
        <v>20</v>
      </c>
      <c r="B8" s="22" t="s">
        <v>21</v>
      </c>
      <c r="C8" s="21" t="s">
        <v>22</v>
      </c>
      <c r="D8" s="21" t="s">
        <v>23</v>
      </c>
      <c r="E8" s="23" t="s">
        <v>24</v>
      </c>
      <c r="F8" s="22">
        <v>4</v>
      </c>
      <c r="G8" s="53"/>
      <c r="H8" s="24">
        <f>(G8*$G$3)+G8</f>
        <v>0</v>
      </c>
      <c r="I8" s="24">
        <f>TRUNC((H8*F8),2)</f>
        <v>0</v>
      </c>
      <c r="J8" s="25" t="e">
        <f t="shared" si="0"/>
        <v>#DIV/0!</v>
      </c>
    </row>
    <row r="9" spans="1:12" ht="26.4" x14ac:dyDescent="0.3">
      <c r="A9" s="21" t="s">
        <v>25</v>
      </c>
      <c r="B9" s="22" t="s">
        <v>26</v>
      </c>
      <c r="C9" s="21" t="s">
        <v>17</v>
      </c>
      <c r="D9" s="21" t="s">
        <v>27</v>
      </c>
      <c r="E9" s="23" t="s">
        <v>28</v>
      </c>
      <c r="F9" s="22">
        <v>100</v>
      </c>
      <c r="G9" s="53"/>
      <c r="H9" s="24">
        <f>(G9*$G$3)+G9</f>
        <v>0</v>
      </c>
      <c r="I9" s="24">
        <f>TRUNC((H9*F9),2)</f>
        <v>0</v>
      </c>
      <c r="J9" s="25" t="e">
        <f t="shared" si="0"/>
        <v>#DIV/0!</v>
      </c>
    </row>
    <row r="10" spans="1:12" ht="24" customHeight="1" x14ac:dyDescent="0.3">
      <c r="A10" s="21" t="s">
        <v>29</v>
      </c>
      <c r="B10" s="22" t="s">
        <v>30</v>
      </c>
      <c r="C10" s="21" t="s">
        <v>17</v>
      </c>
      <c r="D10" s="21" t="s">
        <v>31</v>
      </c>
      <c r="E10" s="23" t="s">
        <v>19</v>
      </c>
      <c r="F10" s="22">
        <v>4</v>
      </c>
      <c r="G10" s="53"/>
      <c r="H10" s="24">
        <f>(G10*$G$3)+G10</f>
        <v>0</v>
      </c>
      <c r="I10" s="24">
        <f>TRUNC((H10*F10),2)</f>
        <v>0</v>
      </c>
      <c r="J10" s="25" t="e">
        <f t="shared" si="0"/>
        <v>#DIV/0!</v>
      </c>
    </row>
    <row r="11" spans="1:12" ht="24" customHeight="1" x14ac:dyDescent="0.3">
      <c r="A11" s="21" t="s">
        <v>32</v>
      </c>
      <c r="B11" s="22" t="s">
        <v>33</v>
      </c>
      <c r="C11" s="21" t="s">
        <v>17</v>
      </c>
      <c r="D11" s="21" t="s">
        <v>34</v>
      </c>
      <c r="E11" s="23" t="s">
        <v>28</v>
      </c>
      <c r="F11" s="22">
        <v>6</v>
      </c>
      <c r="G11" s="53"/>
      <c r="H11" s="24">
        <f>(G11*$G$3)+G11</f>
        <v>0</v>
      </c>
      <c r="I11" s="24">
        <f>TRUNC((H11*F11),2)</f>
        <v>0</v>
      </c>
      <c r="J11" s="25" t="e">
        <f t="shared" si="0"/>
        <v>#DIV/0!</v>
      </c>
    </row>
    <row r="12" spans="1:12" ht="24" customHeight="1" x14ac:dyDescent="0.3">
      <c r="A12" s="21" t="s">
        <v>35</v>
      </c>
      <c r="B12" s="22" t="s">
        <v>36</v>
      </c>
      <c r="C12" s="21" t="s">
        <v>37</v>
      </c>
      <c r="D12" s="21" t="s">
        <v>38</v>
      </c>
      <c r="E12" s="23" t="s">
        <v>19</v>
      </c>
      <c r="F12" s="22">
        <v>4</v>
      </c>
      <c r="G12" s="53"/>
      <c r="H12" s="24">
        <f>(G12*$G$3)+G12</f>
        <v>0</v>
      </c>
      <c r="I12" s="24">
        <f>TRUNC((H12*F12),2)</f>
        <v>0</v>
      </c>
      <c r="J12" s="25" t="e">
        <f t="shared" si="0"/>
        <v>#DIV/0!</v>
      </c>
    </row>
    <row r="13" spans="1:12" ht="24" customHeight="1" x14ac:dyDescent="0.3">
      <c r="A13" s="21" t="s">
        <v>39</v>
      </c>
      <c r="B13" s="22" t="s">
        <v>40</v>
      </c>
      <c r="C13" s="21" t="s">
        <v>37</v>
      </c>
      <c r="D13" s="21" t="s">
        <v>41</v>
      </c>
      <c r="E13" s="23" t="s">
        <v>42</v>
      </c>
      <c r="F13" s="22">
        <v>22</v>
      </c>
      <c r="G13" s="53"/>
      <c r="H13" s="24">
        <f>(G13*$G$3)+G13</f>
        <v>0</v>
      </c>
      <c r="I13" s="24">
        <f>TRUNC((H13*F13),2)</f>
        <v>0</v>
      </c>
      <c r="J13" s="25" t="e">
        <f t="shared" si="0"/>
        <v>#DIV/0!</v>
      </c>
    </row>
    <row r="14" spans="1:12" ht="39" customHeight="1" x14ac:dyDescent="0.3">
      <c r="A14" s="17" t="s">
        <v>43</v>
      </c>
      <c r="B14" s="17"/>
      <c r="C14" s="17"/>
      <c r="D14" s="17" t="s">
        <v>44</v>
      </c>
      <c r="E14" s="17"/>
      <c r="F14" s="18"/>
      <c r="G14" s="18"/>
      <c r="H14" s="17"/>
      <c r="I14" s="19">
        <f>TRUNC(SUM(I15:I19),2)</f>
        <v>0</v>
      </c>
      <c r="J14" s="20" t="e">
        <f>I14/$H$49</f>
        <v>#DIV/0!</v>
      </c>
    </row>
    <row r="15" spans="1:12" ht="24" customHeight="1" x14ac:dyDescent="0.3">
      <c r="A15" s="21" t="s">
        <v>45</v>
      </c>
      <c r="B15" s="22" t="s">
        <v>46</v>
      </c>
      <c r="C15" s="21" t="s">
        <v>17</v>
      </c>
      <c r="D15" s="21" t="s">
        <v>47</v>
      </c>
      <c r="E15" s="23" t="s">
        <v>28</v>
      </c>
      <c r="F15" s="22">
        <v>563</v>
      </c>
      <c r="G15" s="53"/>
      <c r="H15" s="24">
        <f>(G15*$G$3)+G15</f>
        <v>0</v>
      </c>
      <c r="I15" s="24">
        <f>TRUNC((H15*F15),2)</f>
        <v>0</v>
      </c>
      <c r="J15" s="25" t="e">
        <f>I15/$H$49</f>
        <v>#DIV/0!</v>
      </c>
    </row>
    <row r="16" spans="1:12" ht="25.95" customHeight="1" x14ac:dyDescent="0.3">
      <c r="A16" s="21" t="s">
        <v>48</v>
      </c>
      <c r="B16" s="22" t="s">
        <v>49</v>
      </c>
      <c r="C16" s="21" t="s">
        <v>17</v>
      </c>
      <c r="D16" s="21" t="s">
        <v>50</v>
      </c>
      <c r="E16" s="23" t="s">
        <v>28</v>
      </c>
      <c r="F16" s="22">
        <v>563</v>
      </c>
      <c r="G16" s="53"/>
      <c r="H16" s="24">
        <f>(G16*$G$3)+G16</f>
        <v>0</v>
      </c>
      <c r="I16" s="24">
        <f>TRUNC((H16*F16),2)</f>
        <v>0</v>
      </c>
      <c r="J16" s="25" t="e">
        <f t="shared" ref="J16:J17" si="1">I16/$H$49</f>
        <v>#DIV/0!</v>
      </c>
    </row>
    <row r="17" spans="1:10" ht="24" customHeight="1" x14ac:dyDescent="0.3">
      <c r="A17" s="21" t="s">
        <v>51</v>
      </c>
      <c r="B17" s="22" t="s">
        <v>52</v>
      </c>
      <c r="C17" s="21" t="s">
        <v>17</v>
      </c>
      <c r="D17" s="21" t="s">
        <v>53</v>
      </c>
      <c r="E17" s="23" t="s">
        <v>28</v>
      </c>
      <c r="F17" s="22">
        <v>563</v>
      </c>
      <c r="G17" s="53"/>
      <c r="H17" s="24">
        <f>(G17*$G$3)+G17</f>
        <v>0</v>
      </c>
      <c r="I17" s="24">
        <f>TRUNC((H17*F17),2)</f>
        <v>0</v>
      </c>
      <c r="J17" s="25" t="e">
        <f t="shared" si="1"/>
        <v>#DIV/0!</v>
      </c>
    </row>
    <row r="18" spans="1:10" ht="24" customHeight="1" x14ac:dyDescent="0.3">
      <c r="A18" s="21" t="s">
        <v>54</v>
      </c>
      <c r="B18" s="22" t="s">
        <v>55</v>
      </c>
      <c r="C18" s="21" t="s">
        <v>17</v>
      </c>
      <c r="D18" s="21" t="s">
        <v>56</v>
      </c>
      <c r="E18" s="23" t="s">
        <v>28</v>
      </c>
      <c r="F18" s="22">
        <v>100</v>
      </c>
      <c r="G18" s="53"/>
      <c r="H18" s="24">
        <f>(G18*$G$3)+G18</f>
        <v>0</v>
      </c>
      <c r="I18" s="24">
        <f>TRUNC((H18*F18),2)</f>
        <v>0</v>
      </c>
      <c r="J18" s="25" t="e">
        <f>I18/$H$49</f>
        <v>#DIV/0!</v>
      </c>
    </row>
    <row r="19" spans="1:10" ht="24" customHeight="1" x14ac:dyDescent="0.3">
      <c r="A19" s="21" t="s">
        <v>57</v>
      </c>
      <c r="B19" s="22" t="s">
        <v>58</v>
      </c>
      <c r="C19" s="21" t="s">
        <v>17</v>
      </c>
      <c r="D19" s="21" t="s">
        <v>59</v>
      </c>
      <c r="E19" s="23" t="s">
        <v>28</v>
      </c>
      <c r="F19" s="22">
        <v>351</v>
      </c>
      <c r="G19" s="53"/>
      <c r="H19" s="24">
        <f>(G19*$G$3)+G19</f>
        <v>0</v>
      </c>
      <c r="I19" s="24">
        <f>TRUNC((H19*F19),2)</f>
        <v>0</v>
      </c>
      <c r="J19" s="25" t="e">
        <f>I19/$H$49</f>
        <v>#DIV/0!</v>
      </c>
    </row>
    <row r="20" spans="1:10" ht="25.95" customHeight="1" x14ac:dyDescent="0.3">
      <c r="A20" s="17" t="s">
        <v>60</v>
      </c>
      <c r="B20" s="17"/>
      <c r="C20" s="17"/>
      <c r="D20" s="17" t="s">
        <v>61</v>
      </c>
      <c r="E20" s="17"/>
      <c r="F20" s="18"/>
      <c r="G20" s="18"/>
      <c r="H20" s="17"/>
      <c r="I20" s="19">
        <f>TRUNC(SUM(I21:I24),2)</f>
        <v>0</v>
      </c>
      <c r="J20" s="20" t="e">
        <f>I20/$H$49</f>
        <v>#DIV/0!</v>
      </c>
    </row>
    <row r="21" spans="1:10" ht="24" customHeight="1" x14ac:dyDescent="0.3">
      <c r="A21" s="21" t="s">
        <v>62</v>
      </c>
      <c r="B21" s="22" t="s">
        <v>63</v>
      </c>
      <c r="C21" s="21" t="s">
        <v>17</v>
      </c>
      <c r="D21" s="21" t="s">
        <v>64</v>
      </c>
      <c r="E21" s="23" t="s">
        <v>28</v>
      </c>
      <c r="F21" s="22">
        <v>27</v>
      </c>
      <c r="G21" s="53"/>
      <c r="H21" s="24">
        <f>(G21*$G$3)+G21</f>
        <v>0</v>
      </c>
      <c r="I21" s="24">
        <f>TRUNC((H21*F21),2)</f>
        <v>0</v>
      </c>
      <c r="J21" s="25" t="e">
        <f>I21/$H$49</f>
        <v>#DIV/0!</v>
      </c>
    </row>
    <row r="22" spans="1:10" ht="24" customHeight="1" x14ac:dyDescent="0.3">
      <c r="A22" s="21" t="s">
        <v>65</v>
      </c>
      <c r="B22" s="22" t="s">
        <v>66</v>
      </c>
      <c r="C22" s="21" t="s">
        <v>17</v>
      </c>
      <c r="D22" s="21" t="s">
        <v>67</v>
      </c>
      <c r="E22" s="23" t="s">
        <v>28</v>
      </c>
      <c r="F22" s="22">
        <v>54</v>
      </c>
      <c r="G22" s="53"/>
      <c r="H22" s="24">
        <f>(G22*$G$3)+G22</f>
        <v>0</v>
      </c>
      <c r="I22" s="24">
        <f>TRUNC((H22*F22),2)</f>
        <v>0</v>
      </c>
      <c r="J22" s="25" t="e">
        <f t="shared" ref="J22:J36" si="2">I22/$H$49</f>
        <v>#DIV/0!</v>
      </c>
    </row>
    <row r="23" spans="1:10" ht="24" customHeight="1" x14ac:dyDescent="0.3">
      <c r="A23" s="21" t="s">
        <v>68</v>
      </c>
      <c r="B23" s="22" t="s">
        <v>69</v>
      </c>
      <c r="C23" s="21" t="s">
        <v>17</v>
      </c>
      <c r="D23" s="21" t="s">
        <v>70</v>
      </c>
      <c r="E23" s="23" t="s">
        <v>28</v>
      </c>
      <c r="F23" s="22">
        <v>54</v>
      </c>
      <c r="G23" s="53"/>
      <c r="H23" s="24">
        <f>(G23*$G$3)+G23</f>
        <v>0</v>
      </c>
      <c r="I23" s="24">
        <f>TRUNC((H23*F23),2)</f>
        <v>0</v>
      </c>
      <c r="J23" s="25" t="e">
        <f t="shared" si="2"/>
        <v>#DIV/0!</v>
      </c>
    </row>
    <row r="24" spans="1:10" ht="25.95" customHeight="1" x14ac:dyDescent="0.3">
      <c r="A24" s="21" t="s">
        <v>71</v>
      </c>
      <c r="B24" s="22" t="s">
        <v>72</v>
      </c>
      <c r="C24" s="21" t="s">
        <v>17</v>
      </c>
      <c r="D24" s="21" t="s">
        <v>73</v>
      </c>
      <c r="E24" s="23" t="s">
        <v>74</v>
      </c>
      <c r="F24" s="22">
        <v>1</v>
      </c>
      <c r="G24" s="53"/>
      <c r="H24" s="24">
        <f>(G24*$G$3)+G24</f>
        <v>0</v>
      </c>
      <c r="I24" s="24">
        <f>TRUNC((H24*F24),2)</f>
        <v>0</v>
      </c>
      <c r="J24" s="25" t="e">
        <f t="shared" si="2"/>
        <v>#DIV/0!</v>
      </c>
    </row>
    <row r="25" spans="1:10" ht="24" customHeight="1" x14ac:dyDescent="0.3">
      <c r="A25" s="17" t="s">
        <v>75</v>
      </c>
      <c r="B25" s="17"/>
      <c r="C25" s="17"/>
      <c r="D25" s="17" t="s">
        <v>76</v>
      </c>
      <c r="E25" s="17"/>
      <c r="F25" s="18"/>
      <c r="G25" s="18"/>
      <c r="H25" s="17"/>
      <c r="I25" s="19">
        <f>TRUNC(SUM(I26:I28),2)</f>
        <v>0</v>
      </c>
      <c r="J25" s="20" t="e">
        <f t="shared" si="2"/>
        <v>#DIV/0!</v>
      </c>
    </row>
    <row r="26" spans="1:10" ht="24" customHeight="1" x14ac:dyDescent="0.3">
      <c r="A26" s="21" t="s">
        <v>77</v>
      </c>
      <c r="B26" s="22" t="s">
        <v>78</v>
      </c>
      <c r="C26" s="21" t="s">
        <v>17</v>
      </c>
      <c r="D26" s="21" t="s">
        <v>79</v>
      </c>
      <c r="E26" s="23" t="s">
        <v>28</v>
      </c>
      <c r="F26" s="22">
        <v>563</v>
      </c>
      <c r="G26" s="53"/>
      <c r="H26" s="24">
        <f>(G26*$G$3)+G26</f>
        <v>0</v>
      </c>
      <c r="I26" s="24">
        <f>TRUNC((H26*F26),2)</f>
        <v>0</v>
      </c>
      <c r="J26" s="25" t="e">
        <f t="shared" si="2"/>
        <v>#DIV/0!</v>
      </c>
    </row>
    <row r="27" spans="1:10" ht="24" customHeight="1" x14ac:dyDescent="0.3">
      <c r="A27" s="21" t="s">
        <v>80</v>
      </c>
      <c r="B27" s="22" t="s">
        <v>81</v>
      </c>
      <c r="C27" s="21" t="s">
        <v>17</v>
      </c>
      <c r="D27" s="21" t="s">
        <v>82</v>
      </c>
      <c r="E27" s="23" t="s">
        <v>28</v>
      </c>
      <c r="F27" s="22">
        <v>563</v>
      </c>
      <c r="G27" s="53"/>
      <c r="H27" s="24">
        <f>(G27*$G$3)+G27</f>
        <v>0</v>
      </c>
      <c r="I27" s="24">
        <f>TRUNC((H27*F27),2)</f>
        <v>0</v>
      </c>
      <c r="J27" s="25" t="e">
        <f t="shared" si="2"/>
        <v>#DIV/0!</v>
      </c>
    </row>
    <row r="28" spans="1:10" ht="25.95" customHeight="1" x14ac:dyDescent="0.3">
      <c r="A28" s="21" t="s">
        <v>83</v>
      </c>
      <c r="B28" s="22" t="s">
        <v>84</v>
      </c>
      <c r="C28" s="21" t="s">
        <v>37</v>
      </c>
      <c r="D28" s="21" t="s">
        <v>85</v>
      </c>
      <c r="E28" s="23" t="s">
        <v>28</v>
      </c>
      <c r="F28" s="22">
        <v>563</v>
      </c>
      <c r="G28" s="53"/>
      <c r="H28" s="24">
        <f>(G28*$G$3)+G28</f>
        <v>0</v>
      </c>
      <c r="I28" s="24">
        <f>TRUNC((H28*F28),2)</f>
        <v>0</v>
      </c>
      <c r="J28" s="25" t="e">
        <f t="shared" si="2"/>
        <v>#DIV/0!</v>
      </c>
    </row>
    <row r="29" spans="1:10" ht="24" customHeight="1" x14ac:dyDescent="0.3">
      <c r="A29" s="17" t="s">
        <v>86</v>
      </c>
      <c r="B29" s="17"/>
      <c r="C29" s="17"/>
      <c r="D29" s="17" t="s">
        <v>87</v>
      </c>
      <c r="E29" s="17"/>
      <c r="F29" s="18"/>
      <c r="G29" s="18"/>
      <c r="H29" s="17"/>
      <c r="I29" s="19">
        <f>TRUNC(SUM(I30:I36),2)</f>
        <v>0</v>
      </c>
      <c r="J29" s="20" t="e">
        <f t="shared" si="2"/>
        <v>#DIV/0!</v>
      </c>
    </row>
    <row r="30" spans="1:10" ht="24" customHeight="1" x14ac:dyDescent="0.3">
      <c r="A30" s="21" t="s">
        <v>88</v>
      </c>
      <c r="B30" s="22" t="s">
        <v>89</v>
      </c>
      <c r="C30" s="21" t="s">
        <v>17</v>
      </c>
      <c r="D30" s="21" t="s">
        <v>90</v>
      </c>
      <c r="E30" s="23" t="s">
        <v>28</v>
      </c>
      <c r="F30" s="22">
        <v>563</v>
      </c>
      <c r="G30" s="53"/>
      <c r="H30" s="24">
        <f>(G30*$G$3)+G30</f>
        <v>0</v>
      </c>
      <c r="I30" s="24">
        <f>TRUNC((H30*F30),2)</f>
        <v>0</v>
      </c>
      <c r="J30" s="25" t="e">
        <f t="shared" si="2"/>
        <v>#DIV/0!</v>
      </c>
    </row>
    <row r="31" spans="1:10" ht="24" customHeight="1" x14ac:dyDescent="0.3">
      <c r="A31" s="21" t="s">
        <v>91</v>
      </c>
      <c r="B31" s="22" t="s">
        <v>92</v>
      </c>
      <c r="C31" s="21" t="s">
        <v>17</v>
      </c>
      <c r="D31" s="21" t="s">
        <v>93</v>
      </c>
      <c r="E31" s="23" t="s">
        <v>28</v>
      </c>
      <c r="F31" s="22">
        <v>563</v>
      </c>
      <c r="G31" s="53"/>
      <c r="H31" s="24">
        <f>(G31*$G$3)+G31</f>
        <v>0</v>
      </c>
      <c r="I31" s="24">
        <f>TRUNC((H31*F31),2)</f>
        <v>0</v>
      </c>
      <c r="J31" s="25" t="e">
        <f t="shared" si="2"/>
        <v>#DIV/0!</v>
      </c>
    </row>
    <row r="32" spans="1:10" ht="24" customHeight="1" x14ac:dyDescent="0.3">
      <c r="A32" s="21" t="s">
        <v>94</v>
      </c>
      <c r="B32" s="22" t="s">
        <v>95</v>
      </c>
      <c r="C32" s="21" t="s">
        <v>17</v>
      </c>
      <c r="D32" s="21" t="s">
        <v>96</v>
      </c>
      <c r="E32" s="23" t="s">
        <v>28</v>
      </c>
      <c r="F32" s="22">
        <v>563</v>
      </c>
      <c r="G32" s="53"/>
      <c r="H32" s="24">
        <f>(G32*$G$3)+G32</f>
        <v>0</v>
      </c>
      <c r="I32" s="24">
        <f>TRUNC((H32*F32),2)</f>
        <v>0</v>
      </c>
      <c r="J32" s="25" t="e">
        <f t="shared" si="2"/>
        <v>#DIV/0!</v>
      </c>
    </row>
    <row r="33" spans="1:10" ht="24" customHeight="1" x14ac:dyDescent="0.3">
      <c r="A33" s="21" t="s">
        <v>97</v>
      </c>
      <c r="B33" s="22" t="s">
        <v>98</v>
      </c>
      <c r="C33" s="21" t="s">
        <v>17</v>
      </c>
      <c r="D33" s="21" t="s">
        <v>99</v>
      </c>
      <c r="E33" s="23" t="s">
        <v>42</v>
      </c>
      <c r="F33" s="22">
        <v>115.54</v>
      </c>
      <c r="G33" s="53"/>
      <c r="H33" s="24">
        <f>(G33*$G$3)+G33</f>
        <v>0</v>
      </c>
      <c r="I33" s="24">
        <f>TRUNC((H33*F33),2)</f>
        <v>0</v>
      </c>
      <c r="J33" s="25" t="e">
        <f t="shared" si="2"/>
        <v>#DIV/0!</v>
      </c>
    </row>
    <row r="34" spans="1:10" ht="25.95" customHeight="1" x14ac:dyDescent="0.3">
      <c r="A34" s="21" t="s">
        <v>100</v>
      </c>
      <c r="B34" s="22" t="s">
        <v>101</v>
      </c>
      <c r="C34" s="21" t="s">
        <v>17</v>
      </c>
      <c r="D34" s="21" t="s">
        <v>102</v>
      </c>
      <c r="E34" s="23" t="s">
        <v>42</v>
      </c>
      <c r="F34" s="22">
        <v>128.52000000000001</v>
      </c>
      <c r="G34" s="53"/>
      <c r="H34" s="24">
        <f>(G34*$G$3)+G34</f>
        <v>0</v>
      </c>
      <c r="I34" s="24">
        <f>TRUNC((H34*F34),2)</f>
        <v>0</v>
      </c>
      <c r="J34" s="25" t="e">
        <f t="shared" si="2"/>
        <v>#DIV/0!</v>
      </c>
    </row>
    <row r="35" spans="1:10" x14ac:dyDescent="0.3">
      <c r="A35" s="21" t="s">
        <v>103</v>
      </c>
      <c r="B35" s="22" t="s">
        <v>104</v>
      </c>
      <c r="C35" s="21" t="s">
        <v>17</v>
      </c>
      <c r="D35" s="21" t="s">
        <v>105</v>
      </c>
      <c r="E35" s="23" t="s">
        <v>74</v>
      </c>
      <c r="F35" s="22">
        <v>50</v>
      </c>
      <c r="G35" s="53"/>
      <c r="H35" s="24">
        <f>(G35*$G$3)+G35</f>
        <v>0</v>
      </c>
      <c r="I35" s="24">
        <f>TRUNC((H35*F35),2)</f>
        <v>0</v>
      </c>
      <c r="J35" s="25" t="e">
        <f t="shared" si="2"/>
        <v>#DIV/0!</v>
      </c>
    </row>
    <row r="36" spans="1:10" x14ac:dyDescent="0.3">
      <c r="A36" s="21" t="s">
        <v>106</v>
      </c>
      <c r="B36" s="22" t="s">
        <v>107</v>
      </c>
      <c r="C36" s="21" t="s">
        <v>37</v>
      </c>
      <c r="D36" s="21" t="s">
        <v>108</v>
      </c>
      <c r="E36" s="23" t="s">
        <v>42</v>
      </c>
      <c r="F36" s="22">
        <v>8</v>
      </c>
      <c r="G36" s="53"/>
      <c r="H36" s="24">
        <f>(G36*$G$3)+G36</f>
        <v>0</v>
      </c>
      <c r="I36" s="24">
        <f>TRUNC((H36*F36),2)</f>
        <v>0</v>
      </c>
      <c r="J36" s="25" t="e">
        <f t="shared" si="2"/>
        <v>#DIV/0!</v>
      </c>
    </row>
    <row r="37" spans="1:10" x14ac:dyDescent="0.3">
      <c r="A37" s="17" t="s">
        <v>109</v>
      </c>
      <c r="B37" s="17"/>
      <c r="C37" s="17"/>
      <c r="D37" s="17" t="s">
        <v>110</v>
      </c>
      <c r="E37" s="17"/>
      <c r="F37" s="18"/>
      <c r="G37" s="18"/>
      <c r="H37" s="17"/>
      <c r="I37" s="19">
        <f>TRUNC(SUM(I38:I40),2)</f>
        <v>0</v>
      </c>
      <c r="J37" s="20" t="e">
        <f>I37/$H$49</f>
        <v>#DIV/0!</v>
      </c>
    </row>
    <row r="38" spans="1:10" x14ac:dyDescent="0.3">
      <c r="A38" s="21" t="s">
        <v>111</v>
      </c>
      <c r="B38" s="22" t="s">
        <v>63</v>
      </c>
      <c r="C38" s="21" t="s">
        <v>17</v>
      </c>
      <c r="D38" s="21" t="s">
        <v>64</v>
      </c>
      <c r="E38" s="23" t="s">
        <v>28</v>
      </c>
      <c r="F38" s="22">
        <v>12</v>
      </c>
      <c r="G38" s="53"/>
      <c r="H38" s="24">
        <f>(G38*$G$3)+G38</f>
        <v>0</v>
      </c>
      <c r="I38" s="24">
        <f>TRUNC((H38*F38),2)</f>
        <v>0</v>
      </c>
      <c r="J38" s="25" t="e">
        <f>I38/$H$49</f>
        <v>#DIV/0!</v>
      </c>
    </row>
    <row r="39" spans="1:10" x14ac:dyDescent="0.3">
      <c r="A39" s="21" t="s">
        <v>112</v>
      </c>
      <c r="B39" s="22" t="s">
        <v>66</v>
      </c>
      <c r="C39" s="21" t="s">
        <v>17</v>
      </c>
      <c r="D39" s="21" t="s">
        <v>67</v>
      </c>
      <c r="E39" s="23" t="s">
        <v>28</v>
      </c>
      <c r="F39" s="22">
        <v>28</v>
      </c>
      <c r="G39" s="53"/>
      <c r="H39" s="24">
        <f>(G39*$G$3)+G39</f>
        <v>0</v>
      </c>
      <c r="I39" s="24">
        <f>TRUNC((H39*F39),2)</f>
        <v>0</v>
      </c>
      <c r="J39" s="25" t="e">
        <f t="shared" ref="J39:J40" si="3">I39/$H$49</f>
        <v>#DIV/0!</v>
      </c>
    </row>
    <row r="40" spans="1:10" x14ac:dyDescent="0.3">
      <c r="A40" s="21" t="s">
        <v>113</v>
      </c>
      <c r="B40" s="22" t="s">
        <v>69</v>
      </c>
      <c r="C40" s="21" t="s">
        <v>17</v>
      </c>
      <c r="D40" s="21" t="s">
        <v>70</v>
      </c>
      <c r="E40" s="23" t="s">
        <v>28</v>
      </c>
      <c r="F40" s="22">
        <v>28</v>
      </c>
      <c r="G40" s="53"/>
      <c r="H40" s="24">
        <f>(G40*$G$3)+G40</f>
        <v>0</v>
      </c>
      <c r="I40" s="24">
        <f>TRUNC((H40*F40),2)</f>
        <v>0</v>
      </c>
      <c r="J40" s="25" t="e">
        <f t="shared" si="3"/>
        <v>#DIV/0!</v>
      </c>
    </row>
    <row r="41" spans="1:10" x14ac:dyDescent="0.3">
      <c r="A41" s="17" t="s">
        <v>114</v>
      </c>
      <c r="B41" s="17"/>
      <c r="C41" s="17"/>
      <c r="D41" s="17" t="s">
        <v>115</v>
      </c>
      <c r="E41" s="17"/>
      <c r="F41" s="18"/>
      <c r="G41" s="18"/>
      <c r="H41" s="17"/>
      <c r="I41" s="19">
        <f>TRUNC(SUM(I42:I44),2)</f>
        <v>0</v>
      </c>
      <c r="J41" s="20" t="e">
        <f>I41/$H$49</f>
        <v>#DIV/0!</v>
      </c>
    </row>
    <row r="42" spans="1:10" x14ac:dyDescent="0.3">
      <c r="A42" s="21" t="s">
        <v>116</v>
      </c>
      <c r="B42" s="22" t="s">
        <v>117</v>
      </c>
      <c r="C42" s="21" t="s">
        <v>37</v>
      </c>
      <c r="D42" s="21" t="s">
        <v>118</v>
      </c>
      <c r="E42" s="23" t="s">
        <v>28</v>
      </c>
      <c r="F42" s="22">
        <v>416.93</v>
      </c>
      <c r="G42" s="53"/>
      <c r="H42" s="24">
        <f>(G42*$G$3)+G42</f>
        <v>0</v>
      </c>
      <c r="I42" s="24">
        <f>TRUNC((H42*F42),2)</f>
        <v>0</v>
      </c>
      <c r="J42" s="25" t="e">
        <f>I42/$H$49</f>
        <v>#DIV/0!</v>
      </c>
    </row>
    <row r="43" spans="1:10" x14ac:dyDescent="0.3">
      <c r="A43" s="21" t="s">
        <v>119</v>
      </c>
      <c r="B43" s="22" t="s">
        <v>120</v>
      </c>
      <c r="C43" s="21" t="s">
        <v>17</v>
      </c>
      <c r="D43" s="21" t="s">
        <v>121</v>
      </c>
      <c r="E43" s="23" t="s">
        <v>28</v>
      </c>
      <c r="F43" s="22">
        <v>416.93</v>
      </c>
      <c r="G43" s="53"/>
      <c r="H43" s="24">
        <f>(G43*$G$3)+G43</f>
        <v>0</v>
      </c>
      <c r="I43" s="24">
        <f>TRUNC((H43*F43),2)</f>
        <v>0</v>
      </c>
      <c r="J43" s="25" t="e">
        <f t="shared" ref="J43:J44" si="4">I43/$H$49</f>
        <v>#DIV/0!</v>
      </c>
    </row>
    <row r="44" spans="1:10" x14ac:dyDescent="0.3">
      <c r="A44" s="21" t="s">
        <v>122</v>
      </c>
      <c r="B44" s="22" t="s">
        <v>123</v>
      </c>
      <c r="C44" s="21" t="s">
        <v>37</v>
      </c>
      <c r="D44" s="21" t="s">
        <v>124</v>
      </c>
      <c r="E44" s="23" t="s">
        <v>28</v>
      </c>
      <c r="F44" s="22">
        <v>100</v>
      </c>
      <c r="G44" s="53"/>
      <c r="H44" s="24">
        <f>(G44*$G$3)+G44</f>
        <v>0</v>
      </c>
      <c r="I44" s="24">
        <f>TRUNC((H44*F44),2)</f>
        <v>0</v>
      </c>
      <c r="J44" s="25" t="e">
        <f t="shared" si="4"/>
        <v>#DIV/0!</v>
      </c>
    </row>
    <row r="45" spans="1:10" x14ac:dyDescent="0.3">
      <c r="A45" s="17">
        <v>8</v>
      </c>
      <c r="B45" s="17"/>
      <c r="C45" s="17"/>
      <c r="D45" s="17" t="s">
        <v>125</v>
      </c>
      <c r="E45" s="17"/>
      <c r="F45" s="18"/>
      <c r="G45" s="18"/>
      <c r="H45" s="17"/>
      <c r="I45" s="19">
        <f>TRUNC(SUM(I46:I47),2)</f>
        <v>0</v>
      </c>
      <c r="J45" s="20" t="e">
        <f>I45/$H$49</f>
        <v>#DIV/0!</v>
      </c>
    </row>
    <row r="46" spans="1:10" x14ac:dyDescent="0.3">
      <c r="A46" s="21" t="s">
        <v>126</v>
      </c>
      <c r="B46" s="22" t="s">
        <v>127</v>
      </c>
      <c r="C46" s="21" t="s">
        <v>17</v>
      </c>
      <c r="D46" s="21" t="s">
        <v>128</v>
      </c>
      <c r="E46" s="23" t="s">
        <v>28</v>
      </c>
      <c r="F46" s="22">
        <v>563</v>
      </c>
      <c r="G46" s="53"/>
      <c r="H46" s="24">
        <f>(G46*$G$3)+G46</f>
        <v>0</v>
      </c>
      <c r="I46" s="24">
        <f>TRUNC((H46*F46),2)</f>
        <v>0</v>
      </c>
      <c r="J46" s="25" t="e">
        <f>I46/$H$49</f>
        <v>#DIV/0!</v>
      </c>
    </row>
    <row r="47" spans="1:10" ht="26.4" x14ac:dyDescent="0.3">
      <c r="A47" s="21" t="s">
        <v>129</v>
      </c>
      <c r="B47" s="22" t="s">
        <v>130</v>
      </c>
      <c r="C47" s="21" t="s">
        <v>17</v>
      </c>
      <c r="D47" s="21" t="s">
        <v>131</v>
      </c>
      <c r="E47" s="23" t="s">
        <v>132</v>
      </c>
      <c r="F47" s="22">
        <v>10</v>
      </c>
      <c r="G47" s="53"/>
      <c r="H47" s="24">
        <f>(G47*$G$3)+G47</f>
        <v>0</v>
      </c>
      <c r="I47" s="24">
        <f>TRUNC((H47*F47),2)</f>
        <v>0</v>
      </c>
      <c r="J47" s="25" t="e">
        <f>I47/$H$49</f>
        <v>#DIV/0!</v>
      </c>
    </row>
    <row r="48" spans="1:10" x14ac:dyDescent="0.3">
      <c r="A48" s="27"/>
      <c r="B48" s="28"/>
      <c r="C48" s="28"/>
      <c r="D48" s="28"/>
      <c r="E48" s="29"/>
      <c r="F48" s="30"/>
      <c r="G48" s="30"/>
      <c r="H48" s="30"/>
      <c r="I48" s="30"/>
      <c r="J48" s="25"/>
    </row>
    <row r="49" spans="1:10" ht="15.6" x14ac:dyDescent="0.3">
      <c r="A49" s="32"/>
      <c r="B49" s="33"/>
      <c r="C49" s="33"/>
      <c r="D49" s="33"/>
      <c r="E49" s="34"/>
      <c r="F49" s="10" t="s">
        <v>133</v>
      </c>
      <c r="G49" s="10"/>
      <c r="H49" s="54">
        <f>I45+I41+I37+I29+I25+I20+I14+I6</f>
        <v>0</v>
      </c>
      <c r="I49" s="55"/>
      <c r="J49" s="55"/>
    </row>
    <row r="50" spans="1:10" x14ac:dyDescent="0.3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x14ac:dyDescent="0.3">
      <c r="A51" s="31"/>
      <c r="B51" s="36"/>
      <c r="C51" s="36"/>
      <c r="D51" s="36"/>
      <c r="E51" s="36"/>
      <c r="F51" s="36"/>
      <c r="G51" s="36"/>
      <c r="H51" s="36"/>
      <c r="I51" s="36"/>
      <c r="J51" s="36"/>
    </row>
    <row r="52" spans="1:10" x14ac:dyDescent="0.3">
      <c r="J52" s="26"/>
    </row>
  </sheetData>
  <mergeCells count="9">
    <mergeCell ref="A48:E49"/>
    <mergeCell ref="H49:J49"/>
    <mergeCell ref="A51:J51"/>
    <mergeCell ref="D2:F2"/>
    <mergeCell ref="D3:F3"/>
    <mergeCell ref="H2:J2"/>
    <mergeCell ref="H3:J3"/>
    <mergeCell ref="A2:C3"/>
    <mergeCell ref="A4:J4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9E8A1-7DD6-4EB3-B9C2-2BB034B29AAC}">
  <dimension ref="A1:G50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49" sqref="D49"/>
    </sheetView>
  </sheetViews>
  <sheetFormatPr defaultRowHeight="14.4" x14ac:dyDescent="0.3"/>
  <cols>
    <col min="1" max="1" width="8.21875" customWidth="1"/>
    <col min="2" max="2" width="66.6640625" bestFit="1" customWidth="1"/>
    <col min="3" max="3" width="22.21875" bestFit="1" customWidth="1"/>
    <col min="4" max="30" width="13.33203125" bestFit="1" customWidth="1"/>
  </cols>
  <sheetData>
    <row r="1" spans="1:7" x14ac:dyDescent="0.3">
      <c r="A1" s="4"/>
      <c r="B1" s="4" t="s">
        <v>153</v>
      </c>
      <c r="C1" s="4"/>
      <c r="D1" s="46"/>
      <c r="E1" s="47"/>
      <c r="F1" s="47"/>
      <c r="G1" s="47"/>
    </row>
    <row r="2" spans="1:7" ht="16.2" customHeight="1" x14ac:dyDescent="0.3">
      <c r="A2" s="10"/>
      <c r="B2" s="10" t="s">
        <v>152</v>
      </c>
      <c r="C2" s="10"/>
      <c r="D2" s="48"/>
      <c r="E2" s="49"/>
      <c r="F2" s="49"/>
      <c r="G2" s="49"/>
    </row>
    <row r="3" spans="1:7" x14ac:dyDescent="0.3">
      <c r="A3" s="13" t="s">
        <v>134</v>
      </c>
      <c r="B3" s="14"/>
      <c r="C3" s="14"/>
      <c r="D3" s="14"/>
      <c r="E3" s="14"/>
      <c r="F3" s="14"/>
      <c r="G3" s="14"/>
    </row>
    <row r="4" spans="1:7" x14ac:dyDescent="0.3">
      <c r="A4" s="4" t="s">
        <v>4</v>
      </c>
      <c r="B4" s="4" t="s">
        <v>7</v>
      </c>
      <c r="C4" s="15" t="s">
        <v>135</v>
      </c>
      <c r="D4" s="15" t="s">
        <v>136</v>
      </c>
      <c r="E4" s="15" t="s">
        <v>137</v>
      </c>
      <c r="F4" s="15" t="s">
        <v>138</v>
      </c>
      <c r="G4" s="15" t="s">
        <v>139</v>
      </c>
    </row>
    <row r="5" spans="1:7" ht="24" customHeight="1" x14ac:dyDescent="0.3">
      <c r="A5" s="17" t="s">
        <v>13</v>
      </c>
      <c r="B5" s="17" t="s">
        <v>14</v>
      </c>
      <c r="C5" s="18"/>
      <c r="D5" s="50"/>
      <c r="E5" s="50"/>
      <c r="F5" s="50"/>
      <c r="G5" s="50"/>
    </row>
    <row r="6" spans="1:7" ht="24" customHeight="1" x14ac:dyDescent="0.3">
      <c r="A6" s="21" t="s">
        <v>15</v>
      </c>
      <c r="B6" s="21" t="s">
        <v>18</v>
      </c>
      <c r="C6" s="22"/>
      <c r="D6" s="22"/>
      <c r="E6" s="22"/>
      <c r="F6" s="22"/>
      <c r="G6" s="22"/>
    </row>
    <row r="7" spans="1:7" ht="25.95" customHeight="1" x14ac:dyDescent="0.3">
      <c r="A7" s="21" t="s">
        <v>20</v>
      </c>
      <c r="B7" s="21" t="s">
        <v>23</v>
      </c>
      <c r="C7" s="22"/>
      <c r="D7" s="22"/>
      <c r="E7" s="22"/>
      <c r="F7" s="22"/>
      <c r="G7" s="22"/>
    </row>
    <row r="8" spans="1:7" ht="39" customHeight="1" x14ac:dyDescent="0.3">
      <c r="A8" s="21" t="s">
        <v>25</v>
      </c>
      <c r="B8" s="21" t="s">
        <v>140</v>
      </c>
      <c r="C8" s="22"/>
      <c r="D8" s="22"/>
      <c r="E8" s="22"/>
      <c r="F8" s="22"/>
      <c r="G8" s="22"/>
    </row>
    <row r="9" spans="1:7" ht="24" customHeight="1" x14ac:dyDescent="0.3">
      <c r="A9" s="21" t="s">
        <v>29</v>
      </c>
      <c r="B9" s="21" t="s">
        <v>31</v>
      </c>
      <c r="C9" s="22"/>
      <c r="D9" s="22"/>
      <c r="E9" s="22"/>
      <c r="F9" s="22"/>
      <c r="G9" s="22"/>
    </row>
    <row r="10" spans="1:7" ht="24" customHeight="1" x14ac:dyDescent="0.3">
      <c r="A10" s="21" t="s">
        <v>32</v>
      </c>
      <c r="B10" s="21" t="s">
        <v>34</v>
      </c>
      <c r="C10" s="22"/>
      <c r="D10" s="22"/>
      <c r="E10" s="22"/>
      <c r="F10" s="22"/>
      <c r="G10" s="22"/>
    </row>
    <row r="11" spans="1:7" ht="24" customHeight="1" x14ac:dyDescent="0.3">
      <c r="A11" s="21" t="s">
        <v>35</v>
      </c>
      <c r="B11" s="21" t="s">
        <v>141</v>
      </c>
      <c r="C11" s="22"/>
      <c r="D11" s="22"/>
      <c r="E11" s="22"/>
      <c r="F11" s="22"/>
      <c r="G11" s="22"/>
    </row>
    <row r="12" spans="1:7" ht="24" customHeight="1" x14ac:dyDescent="0.3">
      <c r="A12" s="21" t="s">
        <v>39</v>
      </c>
      <c r="B12" s="21" t="s">
        <v>41</v>
      </c>
      <c r="C12" s="22"/>
      <c r="D12" s="22"/>
      <c r="E12" s="22"/>
      <c r="F12" s="22"/>
      <c r="G12" s="22"/>
    </row>
    <row r="13" spans="1:7" ht="39" customHeight="1" x14ac:dyDescent="0.3">
      <c r="A13" s="17" t="s">
        <v>43</v>
      </c>
      <c r="B13" s="17" t="s">
        <v>44</v>
      </c>
      <c r="C13" s="18"/>
      <c r="D13" s="50"/>
      <c r="E13" s="50"/>
      <c r="F13" s="18"/>
      <c r="G13" s="18"/>
    </row>
    <row r="14" spans="1:7" ht="24" customHeight="1" x14ac:dyDescent="0.3">
      <c r="A14" s="21" t="s">
        <v>45</v>
      </c>
      <c r="B14" s="21" t="s">
        <v>47</v>
      </c>
      <c r="C14" s="22"/>
      <c r="D14" s="22"/>
      <c r="E14" s="22"/>
      <c r="F14" s="22"/>
      <c r="G14" s="22"/>
    </row>
    <row r="15" spans="1:7" ht="25.95" customHeight="1" x14ac:dyDescent="0.3">
      <c r="A15" s="21" t="s">
        <v>48</v>
      </c>
      <c r="B15" s="21" t="s">
        <v>50</v>
      </c>
      <c r="C15" s="22"/>
      <c r="D15" s="22"/>
      <c r="E15" s="22"/>
      <c r="F15" s="22"/>
      <c r="G15" s="22"/>
    </row>
    <row r="16" spans="1:7" ht="24" customHeight="1" x14ac:dyDescent="0.3">
      <c r="A16" s="21" t="s">
        <v>51</v>
      </c>
      <c r="B16" s="21" t="s">
        <v>53</v>
      </c>
      <c r="C16" s="22"/>
      <c r="D16" s="22"/>
      <c r="E16" s="22"/>
      <c r="F16" s="22"/>
      <c r="G16" s="22"/>
    </row>
    <row r="17" spans="1:7" ht="24" customHeight="1" x14ac:dyDescent="0.3">
      <c r="A17" s="21" t="s">
        <v>54</v>
      </c>
      <c r="B17" s="21" t="s">
        <v>56</v>
      </c>
      <c r="C17" s="22"/>
      <c r="D17" s="22"/>
      <c r="E17" s="22"/>
      <c r="F17" s="22"/>
      <c r="G17" s="22"/>
    </row>
    <row r="18" spans="1:7" ht="24" customHeight="1" x14ac:dyDescent="0.3">
      <c r="A18" s="21" t="s">
        <v>57</v>
      </c>
      <c r="B18" s="21" t="s">
        <v>59</v>
      </c>
      <c r="C18" s="22"/>
      <c r="D18" s="22"/>
      <c r="E18" s="22"/>
      <c r="F18" s="22"/>
      <c r="G18" s="22"/>
    </row>
    <row r="19" spans="1:7" ht="25.95" customHeight="1" x14ac:dyDescent="0.3">
      <c r="A19" s="17" t="s">
        <v>60</v>
      </c>
      <c r="B19" s="17" t="s">
        <v>61</v>
      </c>
      <c r="C19" s="18"/>
      <c r="D19" s="50"/>
      <c r="E19" s="50"/>
      <c r="F19" s="18"/>
      <c r="G19" s="18"/>
    </row>
    <row r="20" spans="1:7" ht="24" customHeight="1" x14ac:dyDescent="0.3">
      <c r="A20" s="21" t="s">
        <v>62</v>
      </c>
      <c r="B20" s="21" t="s">
        <v>64</v>
      </c>
      <c r="C20" s="22"/>
      <c r="D20" s="22"/>
      <c r="E20" s="22"/>
      <c r="F20" s="22"/>
      <c r="G20" s="22"/>
    </row>
    <row r="21" spans="1:7" ht="24" customHeight="1" x14ac:dyDescent="0.3">
      <c r="A21" s="21" t="s">
        <v>65</v>
      </c>
      <c r="B21" s="21" t="s">
        <v>67</v>
      </c>
      <c r="C21" s="22"/>
      <c r="D21" s="22"/>
      <c r="E21" s="22"/>
      <c r="F21" s="22"/>
      <c r="G21" s="22"/>
    </row>
    <row r="22" spans="1:7" ht="24" customHeight="1" x14ac:dyDescent="0.3">
      <c r="A22" s="21" t="s">
        <v>68</v>
      </c>
      <c r="B22" s="21" t="s">
        <v>70</v>
      </c>
      <c r="C22" s="22"/>
      <c r="D22" s="22"/>
      <c r="E22" s="22"/>
      <c r="F22" s="22"/>
      <c r="G22" s="22"/>
    </row>
    <row r="23" spans="1:7" ht="25.95" customHeight="1" x14ac:dyDescent="0.3">
      <c r="A23" s="21" t="s">
        <v>71</v>
      </c>
      <c r="B23" s="21" t="s">
        <v>73</v>
      </c>
      <c r="C23" s="22"/>
      <c r="D23" s="22"/>
      <c r="E23" s="22"/>
      <c r="F23" s="22"/>
      <c r="G23" s="22"/>
    </row>
    <row r="24" spans="1:7" ht="24" customHeight="1" x14ac:dyDescent="0.3">
      <c r="A24" s="17" t="s">
        <v>75</v>
      </c>
      <c r="B24" s="17" t="s">
        <v>76</v>
      </c>
      <c r="C24" s="18"/>
      <c r="D24" s="18"/>
      <c r="E24" s="50"/>
      <c r="F24" s="50"/>
      <c r="G24" s="18"/>
    </row>
    <row r="25" spans="1:7" ht="24" customHeight="1" x14ac:dyDescent="0.3">
      <c r="A25" s="21" t="s">
        <v>77</v>
      </c>
      <c r="B25" s="21" t="s">
        <v>142</v>
      </c>
      <c r="C25" s="22"/>
      <c r="D25" s="22"/>
      <c r="E25" s="22"/>
      <c r="F25" s="22"/>
      <c r="G25" s="22"/>
    </row>
    <row r="26" spans="1:7" ht="24" customHeight="1" x14ac:dyDescent="0.3">
      <c r="A26" s="21" t="s">
        <v>80</v>
      </c>
      <c r="B26" s="21" t="s">
        <v>82</v>
      </c>
      <c r="C26" s="22"/>
      <c r="D26" s="22"/>
      <c r="E26" s="22"/>
      <c r="F26" s="22"/>
      <c r="G26" s="22"/>
    </row>
    <row r="27" spans="1:7" ht="25.95" customHeight="1" x14ac:dyDescent="0.3">
      <c r="A27" s="21" t="s">
        <v>83</v>
      </c>
      <c r="B27" s="21" t="s">
        <v>85</v>
      </c>
      <c r="C27" s="22"/>
      <c r="D27" s="22"/>
      <c r="E27" s="22"/>
      <c r="F27" s="22"/>
      <c r="G27" s="22"/>
    </row>
    <row r="28" spans="1:7" ht="24" customHeight="1" x14ac:dyDescent="0.3">
      <c r="A28" s="17" t="s">
        <v>86</v>
      </c>
      <c r="B28" s="17" t="s">
        <v>87</v>
      </c>
      <c r="C28" s="18"/>
      <c r="D28" s="18"/>
      <c r="E28" s="18"/>
      <c r="F28" s="50"/>
      <c r="G28" s="50"/>
    </row>
    <row r="29" spans="1:7" ht="24" customHeight="1" x14ac:dyDescent="0.3">
      <c r="A29" s="21" t="s">
        <v>88</v>
      </c>
      <c r="B29" s="21" t="s">
        <v>90</v>
      </c>
      <c r="C29" s="22"/>
      <c r="D29" s="22"/>
      <c r="E29" s="22"/>
      <c r="F29" s="22"/>
      <c r="G29" s="22"/>
    </row>
    <row r="30" spans="1:7" ht="24" customHeight="1" x14ac:dyDescent="0.3">
      <c r="A30" s="21" t="s">
        <v>91</v>
      </c>
      <c r="B30" s="21" t="s">
        <v>93</v>
      </c>
      <c r="C30" s="22"/>
      <c r="D30" s="22"/>
      <c r="E30" s="22"/>
      <c r="F30" s="22"/>
      <c r="G30" s="22"/>
    </row>
    <row r="31" spans="1:7" ht="24" customHeight="1" x14ac:dyDescent="0.3">
      <c r="A31" s="21" t="s">
        <v>94</v>
      </c>
      <c r="B31" s="21" t="s">
        <v>96</v>
      </c>
      <c r="C31" s="22"/>
      <c r="D31" s="22"/>
      <c r="E31" s="22"/>
      <c r="F31" s="22"/>
      <c r="G31" s="22"/>
    </row>
    <row r="32" spans="1:7" ht="24" customHeight="1" x14ac:dyDescent="0.3">
      <c r="A32" s="21" t="s">
        <v>97</v>
      </c>
      <c r="B32" s="21" t="s">
        <v>99</v>
      </c>
      <c r="C32" s="22"/>
      <c r="D32" s="22"/>
      <c r="E32" s="22"/>
      <c r="F32" s="22"/>
      <c r="G32" s="22"/>
    </row>
    <row r="33" spans="1:7" ht="25.95" customHeight="1" x14ac:dyDescent="0.3">
      <c r="A33" s="21" t="s">
        <v>100</v>
      </c>
      <c r="B33" s="21" t="s">
        <v>102</v>
      </c>
      <c r="C33" s="22"/>
      <c r="D33" s="22"/>
      <c r="E33" s="22"/>
      <c r="F33" s="22"/>
      <c r="G33" s="22"/>
    </row>
    <row r="34" spans="1:7" ht="14.4" customHeight="1" x14ac:dyDescent="0.3">
      <c r="A34" s="21" t="s">
        <v>103</v>
      </c>
      <c r="B34" s="21" t="s">
        <v>105</v>
      </c>
      <c r="C34" s="22"/>
      <c r="D34" s="22"/>
      <c r="E34" s="22"/>
      <c r="F34" s="22"/>
      <c r="G34" s="22"/>
    </row>
    <row r="35" spans="1:7" x14ac:dyDescent="0.3">
      <c r="A35" s="21" t="s">
        <v>106</v>
      </c>
      <c r="B35" s="21" t="s">
        <v>108</v>
      </c>
      <c r="C35" s="22"/>
      <c r="D35" s="22"/>
      <c r="E35" s="22"/>
      <c r="F35" s="22"/>
      <c r="G35" s="22"/>
    </row>
    <row r="36" spans="1:7" ht="13.8" customHeight="1" x14ac:dyDescent="0.3">
      <c r="A36" s="17" t="s">
        <v>109</v>
      </c>
      <c r="B36" s="17" t="s">
        <v>110</v>
      </c>
      <c r="C36" s="18"/>
      <c r="D36" s="18"/>
      <c r="E36" s="18"/>
      <c r="F36" s="50"/>
      <c r="G36" s="50"/>
    </row>
    <row r="37" spans="1:7" ht="13.8" customHeight="1" x14ac:dyDescent="0.3">
      <c r="A37" s="21" t="s">
        <v>111</v>
      </c>
      <c r="B37" s="21" t="s">
        <v>64</v>
      </c>
      <c r="C37" s="22"/>
      <c r="D37" s="22"/>
      <c r="E37" s="22"/>
      <c r="F37" s="22"/>
      <c r="G37" s="22"/>
    </row>
    <row r="38" spans="1:7" x14ac:dyDescent="0.3">
      <c r="A38" s="21" t="s">
        <v>112</v>
      </c>
      <c r="B38" s="21" t="s">
        <v>67</v>
      </c>
      <c r="C38" s="22"/>
      <c r="D38" s="22"/>
      <c r="E38" s="22"/>
      <c r="F38" s="22"/>
      <c r="G38" s="22"/>
    </row>
    <row r="39" spans="1:7" x14ac:dyDescent="0.3">
      <c r="A39" s="21" t="s">
        <v>113</v>
      </c>
      <c r="B39" s="21" t="s">
        <v>70</v>
      </c>
      <c r="C39" s="22"/>
      <c r="D39" s="22"/>
      <c r="E39" s="22"/>
      <c r="F39" s="22"/>
      <c r="G39" s="22"/>
    </row>
    <row r="40" spans="1:7" x14ac:dyDescent="0.3">
      <c r="A40" s="17" t="s">
        <v>114</v>
      </c>
      <c r="B40" s="17" t="s">
        <v>115</v>
      </c>
      <c r="C40" s="18"/>
      <c r="D40" s="50"/>
      <c r="E40" s="50"/>
      <c r="F40" s="50"/>
      <c r="G40" s="18"/>
    </row>
    <row r="41" spans="1:7" x14ac:dyDescent="0.3">
      <c r="A41" s="21" t="s">
        <v>116</v>
      </c>
      <c r="B41" s="21" t="s">
        <v>118</v>
      </c>
      <c r="C41" s="22"/>
      <c r="D41" s="22"/>
      <c r="E41" s="22"/>
      <c r="F41" s="22"/>
      <c r="G41" s="22"/>
    </row>
    <row r="42" spans="1:7" x14ac:dyDescent="0.3">
      <c r="A42" s="21" t="s">
        <v>119</v>
      </c>
      <c r="B42" s="21" t="s">
        <v>121</v>
      </c>
      <c r="C42" s="22"/>
      <c r="D42" s="22"/>
      <c r="E42" s="22"/>
      <c r="F42" s="22"/>
      <c r="G42" s="22"/>
    </row>
    <row r="43" spans="1:7" ht="14.4" customHeight="1" x14ac:dyDescent="0.3">
      <c r="A43" s="21" t="s">
        <v>122</v>
      </c>
      <c r="B43" s="21" t="s">
        <v>124</v>
      </c>
      <c r="C43" s="22"/>
      <c r="D43" s="22"/>
      <c r="E43" s="22"/>
      <c r="F43" s="22"/>
      <c r="G43" s="22"/>
    </row>
    <row r="44" spans="1:7" x14ac:dyDescent="0.3">
      <c r="A44" s="17" t="s">
        <v>143</v>
      </c>
      <c r="B44" s="17" t="s">
        <v>125</v>
      </c>
      <c r="C44" s="18"/>
      <c r="D44" s="18"/>
      <c r="E44" s="18"/>
      <c r="F44" s="18"/>
      <c r="G44" s="50"/>
    </row>
    <row r="45" spans="1:7" ht="13.8" customHeight="1" x14ac:dyDescent="0.3">
      <c r="A45" s="21" t="s">
        <v>144</v>
      </c>
      <c r="B45" s="21" t="s">
        <v>128</v>
      </c>
      <c r="C45" s="22"/>
      <c r="D45" s="22"/>
      <c r="E45" s="22"/>
      <c r="F45" s="22"/>
      <c r="G45" s="22"/>
    </row>
    <row r="46" spans="1:7" ht="13.8" customHeight="1" x14ac:dyDescent="0.3">
      <c r="A46" s="21" t="s">
        <v>145</v>
      </c>
      <c r="B46" s="21" t="s">
        <v>131</v>
      </c>
      <c r="C46" s="22"/>
      <c r="D46" s="22"/>
      <c r="E46" s="22"/>
      <c r="F46" s="22"/>
      <c r="G46" s="22"/>
    </row>
    <row r="47" spans="1:7" x14ac:dyDescent="0.3">
      <c r="A47" s="49" t="s">
        <v>146</v>
      </c>
      <c r="B47" s="49"/>
      <c r="C47" s="10"/>
      <c r="D47" s="37"/>
      <c r="E47" s="37"/>
      <c r="F47" s="37"/>
      <c r="G47" s="37"/>
    </row>
    <row r="48" spans="1:7" x14ac:dyDescent="0.3">
      <c r="A48" s="49" t="s">
        <v>147</v>
      </c>
      <c r="B48" s="49"/>
      <c r="C48" s="10"/>
      <c r="D48" s="37"/>
      <c r="E48" s="37"/>
      <c r="F48" s="37"/>
      <c r="G48" s="37"/>
    </row>
    <row r="49" spans="1:7" x14ac:dyDescent="0.3">
      <c r="A49" s="49" t="s">
        <v>148</v>
      </c>
      <c r="B49" s="49"/>
      <c r="C49" s="10"/>
      <c r="D49" s="37"/>
      <c r="E49" s="37"/>
      <c r="F49" s="37"/>
      <c r="G49" s="37"/>
    </row>
    <row r="50" spans="1:7" x14ac:dyDescent="0.3">
      <c r="A50" s="49" t="s">
        <v>149</v>
      </c>
      <c r="B50" s="49"/>
      <c r="C50" s="10"/>
      <c r="D50" s="37"/>
      <c r="E50" s="37"/>
      <c r="F50" s="37"/>
      <c r="G50" s="37"/>
    </row>
  </sheetData>
  <mergeCells count="7">
    <mergeCell ref="A50:B50"/>
    <mergeCell ref="E1:G1"/>
    <mergeCell ref="E2:G2"/>
    <mergeCell ref="A3:G3"/>
    <mergeCell ref="A47:B47"/>
    <mergeCell ref="A48:B48"/>
    <mergeCell ref="A49:B4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de Preço</vt:lpstr>
      <vt:lpstr>Cronograma Fisico Financeiro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Josias Pinheiro Mendes</dc:creator>
  <cp:lastModifiedBy>Josias Pinheiro Mendes</cp:lastModifiedBy>
  <dcterms:created xsi:type="dcterms:W3CDTF">2024-06-14T13:01:59Z</dcterms:created>
  <dcterms:modified xsi:type="dcterms:W3CDTF">2024-06-14T13:23:51Z</dcterms:modified>
</cp:coreProperties>
</file>